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11760" activeTab="0"/>
  </bookViews>
  <sheets>
    <sheet name="травень" sheetId="1" r:id="rId1"/>
  </sheets>
  <definedNames>
    <definedName name="_xlnm.Print_Titles" localSheetId="0">'травень'!$17:$19</definedName>
  </definedNames>
  <calcPr fullCalcOnLoad="1"/>
</workbook>
</file>

<file path=xl/sharedStrings.xml><?xml version="1.0" encoding="utf-8"?>
<sst xmlns="http://schemas.openxmlformats.org/spreadsheetml/2006/main" count="122" uniqueCount="120">
  <si>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</si>
  <si>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</si>
  <si>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</si>
  <si>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</si>
  <si>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</si>
  <si>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</si>
  <si>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</si>
  <si>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</si>
  <si>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</si>
  <si>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</si>
  <si>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</si>
  <si>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</si>
  <si>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</si>
  <si>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</si>
  <si>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</si>
  <si>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</si>
  <si>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</si>
  <si>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</si>
  <si>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</si>
  <si>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</si>
  <si>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</si>
  <si>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</si>
  <si>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</si>
  <si>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</si>
  <si>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</si>
  <si>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</si>
  <si>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</si>
  <si>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</si>
  <si>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</si>
  <si>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</si>
  <si>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</si>
  <si>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</si>
  <si>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</si>
  <si>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</si>
  <si>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</si>
  <si>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</si>
  <si>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</si>
  <si>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</si>
  <si>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</si>
  <si>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</si>
  <si>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</si>
  <si>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</si>
  <si>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</si>
  <si>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</si>
  <si>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</si>
  <si>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</si>
  <si>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</si>
  <si>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</si>
  <si>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</si>
  <si>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</si>
  <si>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</si>
  <si>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</si>
  <si>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</si>
  <si>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</si>
  <si>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</si>
  <si>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</si>
  <si>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</si>
  <si>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</si>
  <si>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</si>
  <si>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</si>
  <si>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</si>
  <si>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</si>
  <si>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</si>
  <si>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</si>
  <si>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</si>
  <si>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</si>
  <si>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</si>
  <si>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</si>
  <si>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</si>
  <si>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</si>
  <si>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</si>
  <si>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</si>
  <si>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</si>
  <si>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</si>
  <si>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</si>
  <si>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</si>
  <si>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</si>
  <si>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</si>
  <si>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</si>
  <si>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</si>
  <si>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</si>
  <si>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</si>
  <si>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</si>
  <si>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</si>
  <si>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</si>
  <si>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</si>
  <si>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</si>
  <si>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</si>
  <si>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</si>
  <si>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</si>
  <si>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</si>
  <si>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</si>
  <si>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</si>
  <si>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</si>
  <si>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</si>
  <si>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</si>
  <si>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</si>
  <si>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</si>
  <si>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</si>
  <si>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</si>
  <si>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</si>
  <si>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</si>
  <si>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</si>
  <si>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</si>
  <si>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</si>
  <si>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"Про бюджет Нетішинської міської     
територіальної громади на 2022 рік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</si>
  <si>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</si>
  <si>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</si>
  <si>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</si>
  <si>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</si>
  <si>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</si>
  <si>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 відповідної субвеннції з державного бюджуту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</si>
  <si>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</si>
  <si>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</si>
  <si>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</si>
  <si>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</si>
  <si>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</si>
  <si>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</si>
  <si>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(у редакції рішення тридцять восьмої сесії</t>
  </si>
  <si>
    <t>14.07.2023 № 38/1884)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</si>
</sst>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1" fillId="0" borderId="10" xfId="53" applyFont="1" applyBorder="1" applyAlignment="1">
      <alignment vertical="center"/>
      <protection/>
    </xf>
    <xf numFmtId="0" fontId="31" fillId="0" borderId="10" xfId="53" applyFont="1" applyBorder="1" applyAlignment="1">
      <alignment horizontal="justify" vertical="center" wrapText="1"/>
      <protection/>
    </xf>
    <xf numFmtId="0" fontId="32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justify" vertical="center" wrapText="1"/>
    </xf>
    <xf numFmtId="0" fontId="31" fillId="0" borderId="10" xfId="0" applyFont="1" applyBorder="1" applyAlignment="1">
      <alignment vertical="center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12">
      <selection activeCell="F124" sqref="F124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2" t="s">
        <v>101</v>
      </c>
    </row>
    <row r="3" ht="15.75" customHeight="1">
      <c r="C3" s="32" t="s">
        <v>99</v>
      </c>
    </row>
    <row r="4" spans="3:6" ht="15.75" customHeight="1">
      <c r="C4" s="42" t="s">
        <v>105</v>
      </c>
      <c r="D4" s="43"/>
      <c r="E4" s="43"/>
      <c r="F4" s="43"/>
    </row>
    <row r="5" spans="3:6" ht="15.75" customHeight="1">
      <c r="C5" s="42" t="s">
        <v>102</v>
      </c>
      <c r="D5" s="43"/>
      <c r="E5" s="43"/>
      <c r="F5" s="43"/>
    </row>
    <row r="6" ht="15.75" customHeight="1">
      <c r="C6" s="32" t="s">
        <v>103</v>
      </c>
    </row>
    <row r="7" spans="3:6" ht="15.75" customHeight="1">
      <c r="C7" s="53" t="s">
        <v>118</v>
      </c>
      <c r="D7" s="54"/>
      <c r="E7" s="54"/>
      <c r="F7" s="54"/>
    </row>
    <row r="8" spans="3:6" ht="15.75" customHeight="1">
      <c r="C8" s="42" t="s">
        <v>81</v>
      </c>
      <c r="D8" s="55"/>
      <c r="E8" s="55"/>
      <c r="F8" s="55"/>
    </row>
    <row r="9" spans="3:6" ht="15.75" customHeight="1">
      <c r="C9" s="42" t="s">
        <v>100</v>
      </c>
      <c r="D9" s="55"/>
      <c r="E9" s="55"/>
      <c r="F9" s="55"/>
    </row>
    <row r="10" spans="3:6" ht="15.75" customHeight="1">
      <c r="C10" s="42" t="s">
        <v>104</v>
      </c>
      <c r="D10" s="55"/>
      <c r="E10" s="55"/>
      <c r="F10" s="55"/>
    </row>
    <row r="11" spans="3:6" ht="15.75" customHeight="1">
      <c r="C11" s="53" t="s">
        <v>119</v>
      </c>
      <c r="D11" s="56"/>
      <c r="E11" s="56"/>
      <c r="F11" s="56"/>
    </row>
    <row r="12" spans="3:6" ht="18.75">
      <c r="C12" s="32"/>
      <c r="D12" s="33"/>
      <c r="E12" s="33"/>
      <c r="F12" s="33"/>
    </row>
    <row r="13" spans="1:6" ht="18.75">
      <c r="A13" s="45" t="s">
        <v>98</v>
      </c>
      <c r="B13" s="46"/>
      <c r="C13" s="46"/>
      <c r="D13" s="46"/>
      <c r="E13" s="46"/>
      <c r="F13" s="46"/>
    </row>
    <row r="14" spans="1:6" ht="15.75">
      <c r="A14" s="49">
        <v>2254600000</v>
      </c>
      <c r="B14" s="49"/>
      <c r="C14" s="27"/>
      <c r="D14" s="27"/>
      <c r="E14" s="27"/>
      <c r="F14" s="27"/>
    </row>
    <row r="15" spans="1:6" ht="15.75">
      <c r="A15" s="50" t="s">
        <v>80</v>
      </c>
      <c r="B15" s="50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44" t="s">
        <v>0</v>
      </c>
      <c r="B17" s="44" t="s">
        <v>1</v>
      </c>
      <c r="C17" s="48" t="s">
        <v>72</v>
      </c>
      <c r="D17" s="44" t="s">
        <v>2</v>
      </c>
      <c r="E17" s="44" t="s">
        <v>3</v>
      </c>
      <c r="F17" s="44"/>
    </row>
    <row r="18" spans="1:6" s="11" customFormat="1" ht="15.75">
      <c r="A18" s="44"/>
      <c r="B18" s="44"/>
      <c r="C18" s="44"/>
      <c r="D18" s="44"/>
      <c r="E18" s="44" t="s">
        <v>73</v>
      </c>
      <c r="F18" s="44" t="s">
        <v>74</v>
      </c>
    </row>
    <row r="19" spans="1:6" s="11" customFormat="1" ht="31.5" customHeight="1">
      <c r="A19" s="44"/>
      <c r="B19" s="44"/>
      <c r="C19" s="44"/>
      <c r="D19" s="44"/>
      <c r="E19" s="44"/>
      <c r="F19" s="44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502906600</v>
      </c>
      <c r="D21" s="15">
        <f>D22+D38+D46+D63+D30</f>
        <v>502743100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424981500</v>
      </c>
      <c r="D22" s="15">
        <f>D23+D28</f>
        <v>424981500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424652400</v>
      </c>
      <c r="D23" s="15">
        <f>SUM(D24:D27)</f>
        <v>424652400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385452400</v>
      </c>
      <c r="D24" s="19">
        <v>385452400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36000000</v>
      </c>
      <c r="D25" s="19">
        <v>36000000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329100</v>
      </c>
      <c r="D28" s="15">
        <f>D29</f>
        <v>329100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329100</v>
      </c>
      <c r="D29" s="19">
        <v>329100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1039700</v>
      </c>
      <c r="D30" s="15">
        <f>+D31+D34+D36</f>
        <v>1039700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136300</v>
      </c>
      <c r="D31" s="15">
        <f>D33+D32</f>
        <v>136300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22300</v>
      </c>
      <c r="D32" s="19">
        <v>22300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114000</v>
      </c>
      <c r="D33" s="19">
        <v>114000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173000</v>
      </c>
      <c r="D34" s="21">
        <f>+D35</f>
        <v>173000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173000</v>
      </c>
      <c r="D35" s="19">
        <v>173000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730400</v>
      </c>
      <c r="D36" s="15">
        <f>D37</f>
        <v>730400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730400</v>
      </c>
      <c r="D37" s="19">
        <v>730400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15700000</v>
      </c>
      <c r="D38" s="15">
        <f>+D43+D39+D41</f>
        <v>15700000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600000</v>
      </c>
      <c r="D39" s="15">
        <f>D40</f>
        <v>600000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600000</v>
      </c>
      <c r="D40" s="19">
        <v>600000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3300000</v>
      </c>
      <c r="D41" s="15">
        <f>D42</f>
        <v>3300000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3300000</v>
      </c>
      <c r="D42" s="19">
        <v>3300000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41">
        <v>14040100</v>
      </c>
      <c r="B44" s="30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9">
        <v>14040200</v>
      </c>
      <c r="B45" s="30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61021900</v>
      </c>
      <c r="D46" s="15">
        <f>D47+D56+D59</f>
        <v>61021900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34005400</v>
      </c>
      <c r="D47" s="15">
        <f>SUM(D48:D55)</f>
        <v>34005400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400000</v>
      </c>
      <c r="D49" s="19">
        <v>400000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400000</v>
      </c>
      <c r="D50" s="19">
        <v>400000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23796000</v>
      </c>
      <c r="D52" s="19">
        <v>23796000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6052800</v>
      </c>
      <c r="D53" s="19">
        <v>6052800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1870200</v>
      </c>
      <c r="D55" s="19">
        <v>1870200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84100</v>
      </c>
      <c r="D56" s="15">
        <f>D57+D58</f>
        <v>84100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34100</v>
      </c>
      <c r="D57" s="19">
        <v>34100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50000</v>
      </c>
      <c r="D58" s="19">
        <v>50000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14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C68+C75+C89+C85</f>
        <v>9460667</v>
      </c>
      <c r="D67" s="15">
        <f>D68+D75+D89+D85</f>
        <v>3516900</v>
      </c>
      <c r="E67" s="15">
        <f>E68+E75+E89+E85</f>
        <v>5943767</v>
      </c>
      <c r="F67" s="15">
        <f>F68+F75+F89+F85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346500</v>
      </c>
      <c r="D68" s="15">
        <f>D69+D71</f>
        <v>346500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224500</v>
      </c>
      <c r="D69" s="15">
        <f>D70</f>
        <v>224500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224500</v>
      </c>
      <c r="D70" s="19">
        <v>224500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122000</v>
      </c>
      <c r="D71" s="15">
        <f>D72+D74+D73</f>
        <v>122000</v>
      </c>
      <c r="E71" s="15">
        <f>E72+E74</f>
        <v>0</v>
      </c>
      <c r="F71" s="15">
        <f>F72+F74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115.5" customHeight="1">
      <c r="A73" s="16">
        <v>21081500</v>
      </c>
      <c r="B73" s="40" t="s">
        <v>112</v>
      </c>
      <c r="C73" s="18">
        <f t="shared" si="1"/>
        <v>20000</v>
      </c>
      <c r="D73" s="19">
        <v>20000</v>
      </c>
      <c r="E73" s="19"/>
      <c r="F73" s="19"/>
    </row>
    <row r="74" spans="1:6" s="11" customFormat="1" ht="93.75" customHeight="1">
      <c r="A74" s="9">
        <v>21082400</v>
      </c>
      <c r="B74" s="31" t="s">
        <v>97</v>
      </c>
      <c r="C74" s="18">
        <f t="shared" si="1"/>
        <v>2000</v>
      </c>
      <c r="D74" s="19">
        <v>2000</v>
      </c>
      <c r="E74" s="19">
        <v>0</v>
      </c>
      <c r="F74" s="19">
        <v>0</v>
      </c>
    </row>
    <row r="75" spans="1:6" s="11" customFormat="1" ht="47.25">
      <c r="A75" s="12">
        <v>22000000</v>
      </c>
      <c r="B75" s="13" t="s">
        <v>39</v>
      </c>
      <c r="C75" s="14">
        <f>D75+E75</f>
        <v>2847500</v>
      </c>
      <c r="D75" s="15">
        <f>D76+D80+D82</f>
        <v>2847500</v>
      </c>
      <c r="E75" s="15">
        <f>E76+E80+E82</f>
        <v>0</v>
      </c>
      <c r="F75" s="15">
        <f>F76+F80+F82</f>
        <v>0</v>
      </c>
    </row>
    <row r="76" spans="1:6" s="11" customFormat="1" ht="31.5">
      <c r="A76" s="12">
        <v>22010000</v>
      </c>
      <c r="B76" s="13" t="s">
        <v>40</v>
      </c>
      <c r="C76" s="14">
        <f>D76+E76</f>
        <v>1278100</v>
      </c>
      <c r="D76" s="15">
        <f>D77+D78+D79</f>
        <v>1278100</v>
      </c>
      <c r="E76" s="15">
        <f>E77+E78</f>
        <v>0</v>
      </c>
      <c r="F76" s="15">
        <f>F77+F78</f>
        <v>0</v>
      </c>
    </row>
    <row r="77" spans="1:6" s="11" customFormat="1" ht="31.5">
      <c r="A77" s="16">
        <v>22012500</v>
      </c>
      <c r="B77" s="17" t="s">
        <v>41</v>
      </c>
      <c r="C77" s="18">
        <f t="shared" si="1"/>
        <v>1200000</v>
      </c>
      <c r="D77" s="19">
        <v>1200000</v>
      </c>
      <c r="E77" s="19">
        <v>0</v>
      </c>
      <c r="F77" s="19">
        <v>0</v>
      </c>
    </row>
    <row r="78" spans="1:6" s="11" customFormat="1" ht="47.25">
      <c r="A78" s="16">
        <v>22012600</v>
      </c>
      <c r="B78" s="22" t="s">
        <v>60</v>
      </c>
      <c r="C78" s="18">
        <f t="shared" si="1"/>
        <v>72800</v>
      </c>
      <c r="D78" s="19">
        <v>72800</v>
      </c>
      <c r="E78" s="19">
        <v>0</v>
      </c>
      <c r="F78" s="19">
        <v>0</v>
      </c>
    </row>
    <row r="79" spans="1:6" s="11" customFormat="1" ht="141.75">
      <c r="A79" s="16">
        <v>22012900</v>
      </c>
      <c r="B79" s="17" t="s">
        <v>113</v>
      </c>
      <c r="C79" s="18">
        <f t="shared" si="1"/>
        <v>5300</v>
      </c>
      <c r="D79" s="19">
        <v>5300</v>
      </c>
      <c r="E79" s="19"/>
      <c r="F79" s="19"/>
    </row>
    <row r="80" spans="1:6" s="11" customFormat="1" ht="63">
      <c r="A80" s="12">
        <v>22080000</v>
      </c>
      <c r="B80" s="13" t="s">
        <v>42</v>
      </c>
      <c r="C80" s="14">
        <f t="shared" si="1"/>
        <v>1384200</v>
      </c>
      <c r="D80" s="15">
        <f>D81</f>
        <v>1384200</v>
      </c>
      <c r="E80" s="15">
        <f>E81</f>
        <v>0</v>
      </c>
      <c r="F80" s="15">
        <f>F81</f>
        <v>0</v>
      </c>
    </row>
    <row r="81" spans="1:6" s="11" customFormat="1" ht="63">
      <c r="A81" s="16">
        <v>22080400</v>
      </c>
      <c r="B81" s="17" t="s">
        <v>94</v>
      </c>
      <c r="C81" s="18">
        <f t="shared" si="1"/>
        <v>1384200</v>
      </c>
      <c r="D81" s="19">
        <v>1384200</v>
      </c>
      <c r="E81" s="19">
        <v>0</v>
      </c>
      <c r="F81" s="19">
        <v>0</v>
      </c>
    </row>
    <row r="82" spans="1:6" s="11" customFormat="1" ht="15.75">
      <c r="A82" s="12">
        <v>22090000</v>
      </c>
      <c r="B82" s="13" t="s">
        <v>43</v>
      </c>
      <c r="C82" s="14">
        <f t="shared" si="1"/>
        <v>185200</v>
      </c>
      <c r="D82" s="15">
        <f>D83+D84</f>
        <v>185200</v>
      </c>
      <c r="E82" s="15">
        <f>E83+E84</f>
        <v>0</v>
      </c>
      <c r="F82" s="15">
        <f>F83+F84</f>
        <v>0</v>
      </c>
    </row>
    <row r="83" spans="1:6" s="11" customFormat="1" ht="60.75" customHeight="1">
      <c r="A83" s="16">
        <v>22090100</v>
      </c>
      <c r="B83" s="17" t="s">
        <v>44</v>
      </c>
      <c r="C83" s="18">
        <f t="shared" si="1"/>
        <v>180000</v>
      </c>
      <c r="D83" s="19">
        <v>180000</v>
      </c>
      <c r="E83" s="19">
        <v>0</v>
      </c>
      <c r="F83" s="19">
        <v>0</v>
      </c>
    </row>
    <row r="84" spans="1:6" s="11" customFormat="1" ht="63">
      <c r="A84" s="16">
        <v>22090400</v>
      </c>
      <c r="B84" s="17" t="s">
        <v>45</v>
      </c>
      <c r="C84" s="18">
        <f t="shared" si="1"/>
        <v>5200</v>
      </c>
      <c r="D84" s="19">
        <v>5200</v>
      </c>
      <c r="E84" s="19">
        <v>0</v>
      </c>
      <c r="F84" s="19">
        <v>0</v>
      </c>
    </row>
    <row r="85" spans="1:6" s="11" customFormat="1" ht="15.75">
      <c r="A85" s="12">
        <v>24000000</v>
      </c>
      <c r="B85" s="13" t="s">
        <v>75</v>
      </c>
      <c r="C85" s="14">
        <f t="shared" si="1"/>
        <v>322900</v>
      </c>
      <c r="D85" s="15">
        <f aca="true" t="shared" si="2" ref="D85:F86">D86</f>
        <v>322900</v>
      </c>
      <c r="E85" s="15">
        <f t="shared" si="2"/>
        <v>0</v>
      </c>
      <c r="F85" s="15">
        <f t="shared" si="2"/>
        <v>0</v>
      </c>
    </row>
    <row r="86" spans="1:6" s="11" customFormat="1" ht="15.75">
      <c r="A86" s="12">
        <v>24060000</v>
      </c>
      <c r="B86" s="13" t="s">
        <v>76</v>
      </c>
      <c r="C86" s="14">
        <f t="shared" si="1"/>
        <v>322900</v>
      </c>
      <c r="D86" s="15">
        <f>D87+D88</f>
        <v>322900</v>
      </c>
      <c r="E86" s="15">
        <f t="shared" si="2"/>
        <v>0</v>
      </c>
      <c r="F86" s="15">
        <f t="shared" si="2"/>
        <v>0</v>
      </c>
    </row>
    <row r="87" spans="1:6" s="11" customFormat="1" ht="15.75">
      <c r="A87" s="16">
        <v>24060300</v>
      </c>
      <c r="B87" s="17" t="s">
        <v>76</v>
      </c>
      <c r="C87" s="18">
        <f t="shared" si="1"/>
        <v>255400</v>
      </c>
      <c r="D87" s="19">
        <v>255400</v>
      </c>
      <c r="E87" s="19">
        <v>0</v>
      </c>
      <c r="F87" s="19">
        <v>0</v>
      </c>
    </row>
    <row r="88" spans="1:6" s="11" customFormat="1" ht="180.75" customHeight="1">
      <c r="A88" s="16">
        <v>24062200</v>
      </c>
      <c r="B88" s="28" t="s">
        <v>114</v>
      </c>
      <c r="C88" s="18">
        <f t="shared" si="1"/>
        <v>67500</v>
      </c>
      <c r="D88" s="19">
        <v>67500</v>
      </c>
      <c r="E88" s="19"/>
      <c r="F88" s="19"/>
    </row>
    <row r="89" spans="1:6" s="11" customFormat="1" ht="31.5">
      <c r="A89" s="12">
        <v>25000000</v>
      </c>
      <c r="B89" s="13" t="s">
        <v>46</v>
      </c>
      <c r="C89" s="14">
        <f>D89+E89</f>
        <v>5943767</v>
      </c>
      <c r="D89" s="15">
        <f>D90</f>
        <v>0</v>
      </c>
      <c r="E89" s="15">
        <f>E90</f>
        <v>5943767</v>
      </c>
      <c r="F89" s="15">
        <f>F90</f>
        <v>0</v>
      </c>
    </row>
    <row r="90" spans="1:6" s="11" customFormat="1" ht="47.25">
      <c r="A90" s="12">
        <v>25010000</v>
      </c>
      <c r="B90" s="24" t="s">
        <v>47</v>
      </c>
      <c r="C90" s="14">
        <f t="shared" si="1"/>
        <v>5943767</v>
      </c>
      <c r="D90" s="15">
        <f>D91+D92</f>
        <v>0</v>
      </c>
      <c r="E90" s="15">
        <f>E91+E92</f>
        <v>5943767</v>
      </c>
      <c r="F90" s="15">
        <f>F91+F92</f>
        <v>0</v>
      </c>
    </row>
    <row r="91" spans="1:6" s="11" customFormat="1" ht="47.25">
      <c r="A91" s="16">
        <v>25010100</v>
      </c>
      <c r="B91" s="17" t="s">
        <v>48</v>
      </c>
      <c r="C91" s="18">
        <f t="shared" si="1"/>
        <v>5852286</v>
      </c>
      <c r="D91" s="19">
        <v>0</v>
      </c>
      <c r="E91" s="19">
        <v>5852286</v>
      </c>
      <c r="F91" s="19">
        <v>0</v>
      </c>
    </row>
    <row r="92" spans="1:6" s="11" customFormat="1" ht="31.5">
      <c r="A92" s="16">
        <v>25010300</v>
      </c>
      <c r="B92" s="17" t="s">
        <v>49</v>
      </c>
      <c r="C92" s="18">
        <f t="shared" si="1"/>
        <v>91481</v>
      </c>
      <c r="D92" s="19">
        <v>0</v>
      </c>
      <c r="E92" s="19">
        <v>91481</v>
      </c>
      <c r="F92" s="19">
        <v>0</v>
      </c>
    </row>
    <row r="93" spans="1:6" s="11" customFormat="1" ht="15.75">
      <c r="A93" s="36">
        <v>30000000</v>
      </c>
      <c r="B93" s="37" t="s">
        <v>106</v>
      </c>
      <c r="C93" s="14">
        <f t="shared" si="1"/>
        <v>5400</v>
      </c>
      <c r="D93" s="15">
        <f>D97+D94</f>
        <v>400</v>
      </c>
      <c r="E93" s="15">
        <f>E97+E94</f>
        <v>5000</v>
      </c>
      <c r="F93" s="15">
        <f>F97+F94</f>
        <v>5000</v>
      </c>
    </row>
    <row r="94" spans="1:6" s="11" customFormat="1" ht="31.5">
      <c r="A94" s="12">
        <v>31000000</v>
      </c>
      <c r="B94" s="13" t="s">
        <v>115</v>
      </c>
      <c r="C94" s="14">
        <f>D94+E94</f>
        <v>400</v>
      </c>
      <c r="D94" s="15">
        <f aca="true" t="shared" si="3" ref="D94:F95">D95</f>
        <v>400</v>
      </c>
      <c r="E94" s="15">
        <f t="shared" si="3"/>
        <v>0</v>
      </c>
      <c r="F94" s="15">
        <f t="shared" si="3"/>
        <v>0</v>
      </c>
    </row>
    <row r="95" spans="1:6" s="11" customFormat="1" ht="111" customHeight="1">
      <c r="A95" s="12">
        <v>31010000</v>
      </c>
      <c r="B95" s="13" t="s">
        <v>116</v>
      </c>
      <c r="C95" s="14">
        <f>D95+E95</f>
        <v>400</v>
      </c>
      <c r="D95" s="15">
        <f t="shared" si="3"/>
        <v>400</v>
      </c>
      <c r="E95" s="15">
        <f t="shared" si="3"/>
        <v>0</v>
      </c>
      <c r="F95" s="15">
        <f t="shared" si="3"/>
        <v>0</v>
      </c>
    </row>
    <row r="96" spans="1:6" s="11" customFormat="1" ht="96" customHeight="1">
      <c r="A96" s="16">
        <v>31010200</v>
      </c>
      <c r="B96" s="17" t="s">
        <v>117</v>
      </c>
      <c r="C96" s="18">
        <f>D96+E96</f>
        <v>400</v>
      </c>
      <c r="D96" s="19">
        <v>400</v>
      </c>
      <c r="E96" s="19"/>
      <c r="F96" s="19"/>
    </row>
    <row r="97" spans="1:6" s="11" customFormat="1" ht="31.5">
      <c r="A97" s="36">
        <v>33000000</v>
      </c>
      <c r="B97" s="37" t="s">
        <v>107</v>
      </c>
      <c r="C97" s="14">
        <f t="shared" si="1"/>
        <v>5000</v>
      </c>
      <c r="D97" s="15">
        <f aca="true" t="shared" si="4" ref="D97:F98">D98</f>
        <v>0</v>
      </c>
      <c r="E97" s="15">
        <f t="shared" si="4"/>
        <v>5000</v>
      </c>
      <c r="F97" s="15">
        <f t="shared" si="4"/>
        <v>5000</v>
      </c>
    </row>
    <row r="98" spans="1:6" s="11" customFormat="1" ht="15.75">
      <c r="A98" s="36">
        <v>33010000</v>
      </c>
      <c r="B98" s="37" t="s">
        <v>108</v>
      </c>
      <c r="C98" s="14">
        <f t="shared" si="1"/>
        <v>5000</v>
      </c>
      <c r="D98" s="15">
        <f t="shared" si="4"/>
        <v>0</v>
      </c>
      <c r="E98" s="15">
        <f t="shared" si="4"/>
        <v>5000</v>
      </c>
      <c r="F98" s="15">
        <f t="shared" si="4"/>
        <v>5000</v>
      </c>
    </row>
    <row r="99" spans="1:6" s="11" customFormat="1" ht="93.75" customHeight="1">
      <c r="A99" s="34">
        <v>33010100</v>
      </c>
      <c r="B99" s="35" t="s">
        <v>109</v>
      </c>
      <c r="C99" s="18">
        <f t="shared" si="1"/>
        <v>5000</v>
      </c>
      <c r="D99" s="19"/>
      <c r="E99" s="19">
        <v>5000</v>
      </c>
      <c r="F99" s="19">
        <v>5000</v>
      </c>
    </row>
    <row r="100" spans="1:6" s="11" customFormat="1" ht="15.75">
      <c r="A100" s="12">
        <v>50000000</v>
      </c>
      <c r="B100" s="13" t="s">
        <v>50</v>
      </c>
      <c r="C100" s="14">
        <f t="shared" si="1"/>
        <v>34300</v>
      </c>
      <c r="D100" s="15">
        <f>D101</f>
        <v>0</v>
      </c>
      <c r="E100" s="15">
        <f>E101</f>
        <v>34300</v>
      </c>
      <c r="F100" s="15">
        <f>F101</f>
        <v>0</v>
      </c>
    </row>
    <row r="101" spans="1:6" s="11" customFormat="1" ht="63.75" customHeight="1">
      <c r="A101" s="16">
        <v>50110000</v>
      </c>
      <c r="B101" s="17" t="s">
        <v>51</v>
      </c>
      <c r="C101" s="18">
        <f t="shared" si="1"/>
        <v>34300</v>
      </c>
      <c r="D101" s="19">
        <v>0</v>
      </c>
      <c r="E101" s="19">
        <v>34300</v>
      </c>
      <c r="F101" s="19">
        <v>0</v>
      </c>
    </row>
    <row r="102" spans="1:6" s="11" customFormat="1" ht="33" customHeight="1">
      <c r="A102" s="51" t="s">
        <v>71</v>
      </c>
      <c r="B102" s="52"/>
      <c r="C102" s="14">
        <f>D102+E102</f>
        <v>512406967</v>
      </c>
      <c r="D102" s="14">
        <f>D100+D67+D21+D93</f>
        <v>506260400</v>
      </c>
      <c r="E102" s="14">
        <f>E100+E67+E21+E93</f>
        <v>6146567</v>
      </c>
      <c r="F102" s="14">
        <f>F100+F67+F21+F93</f>
        <v>5000</v>
      </c>
    </row>
    <row r="103" spans="1:6" s="11" customFormat="1" ht="15.75">
      <c r="A103" s="12">
        <v>40000000</v>
      </c>
      <c r="B103" s="13" t="s">
        <v>53</v>
      </c>
      <c r="C103" s="14">
        <f t="shared" si="1"/>
        <v>77549938</v>
      </c>
      <c r="D103" s="15">
        <f aca="true" t="shared" si="5" ref="D103:F104">D104</f>
        <v>77549938</v>
      </c>
      <c r="E103" s="15">
        <f t="shared" si="5"/>
        <v>0</v>
      </c>
      <c r="F103" s="15">
        <f t="shared" si="5"/>
        <v>0</v>
      </c>
    </row>
    <row r="104" spans="1:6" s="11" customFormat="1" ht="15.75">
      <c r="A104" s="12">
        <v>41000000</v>
      </c>
      <c r="B104" s="13" t="s">
        <v>69</v>
      </c>
      <c r="C104" s="14">
        <f>C105+C107+C109</f>
        <v>77549938</v>
      </c>
      <c r="D104" s="15">
        <f>D105+D107+D109</f>
        <v>77549938</v>
      </c>
      <c r="E104" s="15">
        <f t="shared" si="5"/>
        <v>0</v>
      </c>
      <c r="F104" s="15">
        <f t="shared" si="5"/>
        <v>0</v>
      </c>
    </row>
    <row r="105" spans="1:6" s="11" customFormat="1" ht="31.5">
      <c r="A105" s="12">
        <v>41030000</v>
      </c>
      <c r="B105" s="13" t="s">
        <v>68</v>
      </c>
      <c r="C105" s="14">
        <f t="shared" si="1"/>
        <v>70796700</v>
      </c>
      <c r="D105" s="15">
        <f>SUM(D106:D106)</f>
        <v>70796700</v>
      </c>
      <c r="E105" s="15">
        <f>SUM(E106:E106)</f>
        <v>0</v>
      </c>
      <c r="F105" s="15">
        <f>SUM(F106:F106)</f>
        <v>0</v>
      </c>
    </row>
    <row r="106" spans="1:6" s="11" customFormat="1" ht="31.5">
      <c r="A106" s="16">
        <v>41033900</v>
      </c>
      <c r="B106" s="17" t="s">
        <v>54</v>
      </c>
      <c r="C106" s="18">
        <f t="shared" si="1"/>
        <v>70796700</v>
      </c>
      <c r="D106" s="19">
        <v>70796700</v>
      </c>
      <c r="E106" s="19">
        <v>0</v>
      </c>
      <c r="F106" s="19">
        <v>0</v>
      </c>
    </row>
    <row r="107" spans="1:6" s="11" customFormat="1" ht="31.5">
      <c r="A107" s="12">
        <v>41040000</v>
      </c>
      <c r="B107" s="13" t="s">
        <v>84</v>
      </c>
      <c r="C107" s="14">
        <f t="shared" si="1"/>
        <v>800044</v>
      </c>
      <c r="D107" s="15">
        <f>D108</f>
        <v>800044</v>
      </c>
      <c r="E107" s="15">
        <v>0</v>
      </c>
      <c r="F107" s="15">
        <v>0</v>
      </c>
    </row>
    <row r="108" spans="1:6" s="11" customFormat="1" ht="94.5">
      <c r="A108" s="16">
        <v>41040200</v>
      </c>
      <c r="B108" s="17" t="s">
        <v>85</v>
      </c>
      <c r="C108" s="18">
        <f t="shared" si="1"/>
        <v>800044</v>
      </c>
      <c r="D108" s="19">
        <v>800044</v>
      </c>
      <c r="E108" s="19"/>
      <c r="F108" s="19"/>
    </row>
    <row r="109" spans="1:6" s="11" customFormat="1" ht="31.5">
      <c r="A109" s="12">
        <v>41050000</v>
      </c>
      <c r="B109" s="13" t="s">
        <v>86</v>
      </c>
      <c r="C109" s="14">
        <f>D109+E109</f>
        <v>5953194</v>
      </c>
      <c r="D109" s="15">
        <f>SUM(D110:D114)</f>
        <v>5953194</v>
      </c>
      <c r="E109" s="15">
        <v>0</v>
      </c>
      <c r="F109" s="15">
        <v>0</v>
      </c>
    </row>
    <row r="110" spans="1:6" s="11" customFormat="1" ht="47.25" customHeight="1">
      <c r="A110" s="9">
        <v>41051000</v>
      </c>
      <c r="B110" s="29" t="s">
        <v>87</v>
      </c>
      <c r="C110" s="18">
        <f t="shared" si="1"/>
        <v>1324300</v>
      </c>
      <c r="D110" s="19">
        <v>1324300</v>
      </c>
      <c r="E110" s="19"/>
      <c r="F110" s="19"/>
    </row>
    <row r="111" spans="1:6" s="11" customFormat="1" ht="62.25" customHeight="1">
      <c r="A111" s="9">
        <v>41051200</v>
      </c>
      <c r="B111" s="28" t="s">
        <v>88</v>
      </c>
      <c r="C111" s="18">
        <f t="shared" si="1"/>
        <v>550715</v>
      </c>
      <c r="D111" s="19">
        <v>550715</v>
      </c>
      <c r="E111" s="19"/>
      <c r="F111" s="19"/>
    </row>
    <row r="112" spans="1:6" s="11" customFormat="1" ht="15.75">
      <c r="A112" s="9">
        <v>41053900</v>
      </c>
      <c r="B112" s="28" t="s">
        <v>93</v>
      </c>
      <c r="C112" s="18">
        <f t="shared" si="1"/>
        <v>239898</v>
      </c>
      <c r="D112" s="19">
        <v>239898</v>
      </c>
      <c r="E112" s="19"/>
      <c r="F112" s="19"/>
    </row>
    <row r="113" spans="1:6" s="11" customFormat="1" ht="94.5">
      <c r="A113" s="9">
        <v>41057700</v>
      </c>
      <c r="B113" s="39" t="s">
        <v>110</v>
      </c>
      <c r="C113" s="18">
        <f t="shared" si="1"/>
        <v>88281</v>
      </c>
      <c r="D113" s="19">
        <v>88281</v>
      </c>
      <c r="E113" s="19"/>
      <c r="F113" s="19"/>
    </row>
    <row r="114" spans="1:6" s="11" customFormat="1" ht="78.75">
      <c r="A114" s="9">
        <v>41059000</v>
      </c>
      <c r="B114" s="38" t="s">
        <v>111</v>
      </c>
      <c r="C114" s="18">
        <f t="shared" si="1"/>
        <v>3750000</v>
      </c>
      <c r="D114" s="19">
        <v>3750000</v>
      </c>
      <c r="E114" s="19"/>
      <c r="F114" s="19"/>
    </row>
    <row r="115" spans="1:6" s="11" customFormat="1" ht="28.5" customHeight="1">
      <c r="A115" s="25" t="s">
        <v>52</v>
      </c>
      <c r="B115" s="26"/>
      <c r="C115" s="14">
        <f>D115+E115</f>
        <v>589956905</v>
      </c>
      <c r="D115" s="14">
        <f>D102+D103</f>
        <v>583810338</v>
      </c>
      <c r="E115" s="14">
        <f>E102+E103</f>
        <v>6146567</v>
      </c>
      <c r="F115" s="14">
        <f>F102+F103</f>
        <v>5000</v>
      </c>
    </row>
    <row r="116" ht="12.75">
      <c r="D116" s="8"/>
    </row>
    <row r="117" ht="12.75">
      <c r="D117" s="8"/>
    </row>
    <row r="118" spans="1:6" ht="18.75">
      <c r="A118" s="4" t="s">
        <v>55</v>
      </c>
      <c r="B118" s="4"/>
      <c r="C118" s="5"/>
      <c r="D118" s="4"/>
      <c r="E118" s="4" t="s">
        <v>82</v>
      </c>
      <c r="F118" s="4"/>
    </row>
    <row r="119" spans="1:6" ht="18.75">
      <c r="A119" s="4"/>
      <c r="B119" s="4"/>
      <c r="C119" s="5"/>
      <c r="D119" s="4"/>
      <c r="E119" s="4"/>
      <c r="F119" s="4"/>
    </row>
    <row r="120" spans="1:6" ht="18.75">
      <c r="A120" s="47" t="s">
        <v>56</v>
      </c>
      <c r="B120" s="47"/>
      <c r="C120" s="3"/>
      <c r="D120" s="3"/>
      <c r="E120" s="3"/>
      <c r="F120" s="3"/>
    </row>
    <row r="121" spans="1:6" ht="18.75">
      <c r="A121" s="4" t="s">
        <v>57</v>
      </c>
      <c r="B121" s="4"/>
      <c r="C121" s="4"/>
      <c r="D121" s="4"/>
      <c r="E121" s="6"/>
      <c r="F121" s="7"/>
    </row>
    <row r="122" spans="1:6" ht="18.75">
      <c r="A122" s="4" t="s">
        <v>58</v>
      </c>
      <c r="B122" s="4"/>
      <c r="C122" s="3"/>
      <c r="D122" s="3"/>
      <c r="E122" s="4" t="s">
        <v>79</v>
      </c>
      <c r="F122" s="3"/>
    </row>
  </sheetData>
  <sheetProtection/>
  <mergeCells count="17">
    <mergeCell ref="A14:B14"/>
    <mergeCell ref="A15:B15"/>
    <mergeCell ref="A102:B102"/>
    <mergeCell ref="A120:B120"/>
    <mergeCell ref="A17:A19"/>
    <mergeCell ref="B17:B19"/>
    <mergeCell ref="C17:C19"/>
    <mergeCell ref="C4:F4"/>
    <mergeCell ref="E17:F17"/>
    <mergeCell ref="E18:E19"/>
    <mergeCell ref="F18:F19"/>
    <mergeCell ref="C5:F5"/>
    <mergeCell ref="C8:F8"/>
    <mergeCell ref="C9:F9"/>
    <mergeCell ref="C10:F10"/>
    <mergeCell ref="A13:F13"/>
    <mergeCell ref="D17:D19"/>
  </mergeCells>
  <hyperlinks>
    <hyperlink ref="B74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2023-07-17T05:10:39Z</cp:lastPrinted>
  <dcterms:created xsi:type="dcterms:W3CDTF">2015-12-14T12:54:54Z</dcterms:created>
  <dcterms:modified xsi:type="dcterms:W3CDTF">2023-07-17T05:10:41Z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